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Michele/Desktop/"/>
    </mc:Choice>
  </mc:AlternateContent>
  <xr:revisionPtr revIDLastSave="0" documentId="13_ncr:1_{0C92EC86-EF1B-9347-9F45-5257358A7271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2023" sheetId="3" r:id="rId1"/>
  </sheets>
  <definedNames>
    <definedName name="_xlnm.Print_Area" localSheetId="0">'2023'!$A$1:$E$91</definedName>
    <definedName name="_xlnm.Print_Titles" localSheetId="0">'2023'!$3:$3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q8lEWlg1U4A9hf3o/Ubekuii2Bw=="/>
    </ext>
  </extLst>
</workbook>
</file>

<file path=xl/calcChain.xml><?xml version="1.0" encoding="utf-8"?>
<calcChain xmlns="http://schemas.openxmlformats.org/spreadsheetml/2006/main">
  <c r="C35" i="3" l="1"/>
  <c r="C88" i="3"/>
  <c r="C76" i="3"/>
  <c r="C70" i="3"/>
  <c r="C55" i="3"/>
  <c r="C49" i="3"/>
  <c r="C43" i="3"/>
  <c r="C24" i="3"/>
  <c r="C19" i="3"/>
  <c r="C12" i="3"/>
  <c r="C8" i="3"/>
  <c r="C89" i="3" l="1"/>
  <c r="C90" i="3"/>
  <c r="C91" i="3" l="1"/>
</calcChain>
</file>

<file path=xl/sharedStrings.xml><?xml version="1.0" encoding="utf-8"?>
<sst xmlns="http://schemas.openxmlformats.org/spreadsheetml/2006/main" count="195" uniqueCount="149">
  <si>
    <t xml:space="preserve">     </t>
  </si>
  <si>
    <t xml:space="preserve">MEETINGS AND EDUCATION </t>
  </si>
  <si>
    <t>Network Program Events</t>
  </si>
  <si>
    <t>Strategic Partners</t>
  </si>
  <si>
    <t>Appreciation/Membership Events</t>
  </si>
  <si>
    <t>National Reimbursements</t>
  </si>
  <si>
    <t>WAYS &amp; MEANS INCOME</t>
  </si>
  <si>
    <t>TOTAL WAYS &amp; MEANS INCOME</t>
  </si>
  <si>
    <t xml:space="preserve">ADMINISTRATION EXPENSES </t>
  </si>
  <si>
    <t>Email Domain</t>
  </si>
  <si>
    <t xml:space="preserve">Network Insurance </t>
  </si>
  <si>
    <t xml:space="preserve">Storage </t>
  </si>
  <si>
    <t>Monthly storage fee</t>
  </si>
  <si>
    <t>OFFICE SUPPLY EXPENSES</t>
  </si>
  <si>
    <t xml:space="preserve">Accounting </t>
  </si>
  <si>
    <t>Credit Card/Eventbrite/Square fees</t>
  </si>
  <si>
    <t>Flowers: Sympathy/Get Well</t>
  </si>
  <si>
    <t xml:space="preserve">As needed </t>
  </si>
  <si>
    <t>Hospitality</t>
  </si>
  <si>
    <t>TOTAL OFFICE SUPPLY EXPENSE</t>
  </si>
  <si>
    <t xml:space="preserve">AWARDS &amp; RECOGNITION </t>
  </si>
  <si>
    <t xml:space="preserve">Governing Board Gifts </t>
  </si>
  <si>
    <t xml:space="preserve">Strategic Partner Awards </t>
  </si>
  <si>
    <t xml:space="preserve">President Gift </t>
  </si>
  <si>
    <t xml:space="preserve">Speaker Gifts </t>
  </si>
  <si>
    <t xml:space="preserve">GENERAL EXPENSES </t>
  </si>
  <si>
    <t xml:space="preserve">National Installation Sponsorship </t>
  </si>
  <si>
    <t xml:space="preserve">State Installation Sponsorship </t>
  </si>
  <si>
    <t>TOTAL GENERAL EXPENSES</t>
  </si>
  <si>
    <t xml:space="preserve">Member Education Reimbursement </t>
  </si>
  <si>
    <t>Business Planning Meeting</t>
  </si>
  <si>
    <t>LEADERSHIP DEVELOPMENT</t>
  </si>
  <si>
    <t>TRAVEL</t>
  </si>
  <si>
    <t xml:space="preserve">Member </t>
  </si>
  <si>
    <t xml:space="preserve">President </t>
  </si>
  <si>
    <t xml:space="preserve">President-Elect </t>
  </si>
  <si>
    <t>Treasurer</t>
  </si>
  <si>
    <t xml:space="preserve">Membership Director </t>
  </si>
  <si>
    <t>State Leadership</t>
  </si>
  <si>
    <t xml:space="preserve">MEETING EXPENSES </t>
  </si>
  <si>
    <t xml:space="preserve">TOTAL INCOME </t>
  </si>
  <si>
    <t xml:space="preserve">TOTAL EXPENSES </t>
  </si>
  <si>
    <t>ACTUAL</t>
  </si>
  <si>
    <t>BUDGET</t>
  </si>
  <si>
    <t>TOTAL MEETINGS AND EDUCATION INCOME</t>
  </si>
  <si>
    <t>TOTAL ADMINISTRATIVE EXPENSE</t>
  </si>
  <si>
    <t>TOTAL AWARDS &amp; RECOGNITION EXPENSE</t>
  </si>
  <si>
    <t>TOTAL TRAVEL  EXPENSE</t>
  </si>
  <si>
    <t>TOTAL LEADERSHIP DEVELOPMENT EXPENSE</t>
  </si>
  <si>
    <r>
      <rPr>
        <sz val="14"/>
        <color theme="1"/>
        <rFont val="Montserrat Regular"/>
      </rPr>
      <t>Postage</t>
    </r>
    <r>
      <rPr>
        <b/>
        <sz val="14"/>
        <color theme="1"/>
        <rFont val="Montserrat Regular"/>
      </rPr>
      <t xml:space="preserve"> </t>
    </r>
  </si>
  <si>
    <t>Income received from Strategic Partnerships</t>
  </si>
  <si>
    <t>Required</t>
  </si>
  <si>
    <t>MEMBERSHIP/MISC EVENTS</t>
  </si>
  <si>
    <t>Annual payment for email domain</t>
  </si>
  <si>
    <t xml:space="preserve">Processing fees </t>
  </si>
  <si>
    <t>Items used across all events: raffle tickets, table tents, name/meal tags, etc.</t>
  </si>
  <si>
    <t>Flyers, programs, thank you cards, etc.</t>
  </si>
  <si>
    <t>Signs, banners and advertising material promoting the Network and/or events</t>
  </si>
  <si>
    <t>Stamps and/or other postage as needed</t>
  </si>
  <si>
    <t>Items not used for specific events i.e. general office supplies, bins for storage, etc.</t>
  </si>
  <si>
    <t>*Printing</t>
  </si>
  <si>
    <t>*Technology</t>
  </si>
  <si>
    <t>*Supplies</t>
  </si>
  <si>
    <t>*Marketing</t>
  </si>
  <si>
    <t>CPA, Taxes, Raffle Reporting</t>
  </si>
  <si>
    <t>Network Awards</t>
  </si>
  <si>
    <t>Member of the Year, Strategic Partner of the Year, etc.</t>
  </si>
  <si>
    <t>Network Spotlight</t>
  </si>
  <si>
    <t>State Transition Workshop</t>
  </si>
  <si>
    <t xml:space="preserve">District 1 Meeting </t>
  </si>
  <si>
    <t>Incoming Treasurer</t>
  </si>
  <si>
    <t>Incoming Event Director</t>
  </si>
  <si>
    <t>Event Director</t>
  </si>
  <si>
    <t>Incoming Membership Director</t>
  </si>
  <si>
    <t>Fall Conference</t>
  </si>
  <si>
    <t>First Vice President</t>
  </si>
  <si>
    <t>Incoming First Vice President</t>
  </si>
  <si>
    <t>Incoming President Elect</t>
  </si>
  <si>
    <t>At Governing Board Discretion and Approval</t>
  </si>
  <si>
    <t xml:space="preserve">DAR Installation Sponsorship </t>
  </si>
  <si>
    <t>Venue</t>
  </si>
  <si>
    <t>Food</t>
  </si>
  <si>
    <t>Catering/Food expense for meetings/classes/webinars that are educational in nature</t>
  </si>
  <si>
    <t>Paid Speakers</t>
  </si>
  <si>
    <t>Venue expense for meetIngs/classes/webinars  that are educational in nature</t>
  </si>
  <si>
    <t>Paid Speaker expense for meetings/classes/webinars that are educational in nature</t>
  </si>
  <si>
    <t>New Member 1:1 Onboarding</t>
  </si>
  <si>
    <t>New Member Gift</t>
  </si>
  <si>
    <t xml:space="preserve">Winning w/ Women's Council </t>
  </si>
  <si>
    <t>Transportation</t>
  </si>
  <si>
    <t>Installation</t>
  </si>
  <si>
    <t>Realtor Safety Class</t>
  </si>
  <si>
    <t>TOTAL MEMBERSHIP/MISC EVENTS EXPENSE</t>
  </si>
  <si>
    <t>TOTAL MEETING EXPENSE</t>
  </si>
  <si>
    <t xml:space="preserve">Industry Event 1 </t>
  </si>
  <si>
    <t>Industry Event 2</t>
  </si>
  <si>
    <t>Industry Event 3</t>
  </si>
  <si>
    <t>Industry Event 1</t>
  </si>
  <si>
    <t>Installation Pins/Badges</t>
  </si>
  <si>
    <t>CARRY OVER</t>
  </si>
  <si>
    <t>Income received from ticket sales for education meetIngs/classes/webinars</t>
  </si>
  <si>
    <t>Income received from ticket sales for membership/strategic partner appreciation event</t>
  </si>
  <si>
    <t>Dues received from National for new/renewing Affiliate members</t>
  </si>
  <si>
    <t>Dues received from National for new/renewing members</t>
  </si>
  <si>
    <t>Quarterly Event</t>
  </si>
  <si>
    <t>2024 Installation: Venue, Catering/Food Expense.</t>
  </si>
  <si>
    <t>Ambassadors/Affiliates</t>
  </si>
  <si>
    <t>Dues Revenue: Membership Dues</t>
  </si>
  <si>
    <t>Dues Revenue: Strategic Partnership Revenue</t>
  </si>
  <si>
    <t>Event Revenue: Fundraising Event Revenue</t>
  </si>
  <si>
    <t>Other Operating Expenses: Technology</t>
  </si>
  <si>
    <t>Other Operating Expenses: Printing</t>
  </si>
  <si>
    <t>Other Operating Expenses: Supplies</t>
  </si>
  <si>
    <t>Other Operating Expenses: Marketing</t>
  </si>
  <si>
    <t>Other Operating Expenses: Administrative</t>
  </si>
  <si>
    <t>Event Expense: Event Meeting/Supplies Expense</t>
  </si>
  <si>
    <t>Event Expense: Installation Expense</t>
  </si>
  <si>
    <t>Other Operating Expenses: Insurance Expense</t>
  </si>
  <si>
    <t>Other Operating Expenses: Tax Preparation Expenses</t>
  </si>
  <si>
    <t>Other Operating Expenses: Processing Fees</t>
  </si>
  <si>
    <t>Other Operating Expenses: Education Expense</t>
  </si>
  <si>
    <t>Travel Expense: Membership Travel</t>
  </si>
  <si>
    <t>Travel Expense: President Travel</t>
  </si>
  <si>
    <t>Travel Expense: Other Travel</t>
  </si>
  <si>
    <t>Travel Expense: Treasurer</t>
  </si>
  <si>
    <t>Travel Expense: Event Director</t>
  </si>
  <si>
    <t>Travel Expense: First Vice President</t>
  </si>
  <si>
    <t>Travel Expense: President Elect Travel</t>
  </si>
  <si>
    <t>Event Expense: Event Expense</t>
  </si>
  <si>
    <t>Event Expense: Meeting Expense</t>
  </si>
  <si>
    <t>Event Expense: Speaker Expense</t>
  </si>
  <si>
    <t>Event Expense: Catering/Food Expense</t>
  </si>
  <si>
    <t>Event Expense: Venue</t>
  </si>
  <si>
    <t>Other Operating Expenses: Awards and Recognition</t>
  </si>
  <si>
    <t>Other Operating Expenses: Gifts</t>
  </si>
  <si>
    <t>Event Revenue: Event Registration Revenue</t>
  </si>
  <si>
    <t>Industry Event 4</t>
  </si>
  <si>
    <t>DESCRIPTION</t>
  </si>
  <si>
    <t>BILLHIGHWAY COA</t>
  </si>
  <si>
    <t>MEMBERSHIP DUES</t>
  </si>
  <si>
    <t>Women's Council of Realtors® Delta 2023 Budget</t>
  </si>
  <si>
    <t>Monthly/Annual subscriptions for Zoom, Canva, EZ Texting, Quickbooks</t>
  </si>
  <si>
    <t>Transportation expense for meetings/classes/webinars that are educational in nature</t>
  </si>
  <si>
    <t>TOTAL MEMBERSHIP DUES INCOME</t>
  </si>
  <si>
    <t>Quarter 1</t>
  </si>
  <si>
    <t>Quarter 2</t>
  </si>
  <si>
    <t>Quarter 3</t>
  </si>
  <si>
    <t>Quarter 4</t>
  </si>
  <si>
    <t>Membership / SP Appreciation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</si>
</sst>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0">
    <font>
      <sz val="11"/>
      <color theme="1"/>
      <name val="Arial"/>
    </font>
    <font>
      <b/>
      <sz val="14"/>
      <color theme="1"/>
      <name val="Montserrat Regular"/>
    </font>
    <font>
      <sz val="14"/>
      <color theme="1"/>
      <name val="Montserrat Regular"/>
    </font>
    <font>
      <b/>
      <sz val="14"/>
      <color rgb="FFFF0000"/>
      <name val="Montserrat Regular"/>
    </font>
    <font>
      <sz val="11"/>
      <color theme="1"/>
      <name val="Arial"/>
      <family val="2"/>
    </font>
    <font>
      <b/>
      <sz val="14"/>
      <color rgb="FF00B050"/>
      <name val="Montserrat Regular"/>
    </font>
    <font>
      <b/>
      <sz val="14"/>
      <name val="Montserrat Regular"/>
    </font>
    <font>
      <u val="singleAccounting"/>
      <sz val="14"/>
      <color theme="1"/>
      <name val="Montserrat Regular"/>
    </font>
    <font>
      <sz val="14"/>
      <name val="Montserrat Regular"/>
    </font>
    <font>
      <b/>
      <sz val="16"/>
      <color theme="1"/>
      <name val="Montserrat Regula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44" fontId="2" fillId="0" borderId="0" xfId="1" applyFont="1" applyAlignment="1"/>
    <xf numFmtId="6" fontId="2" fillId="0" borderId="0" xfId="0" applyNumberFormat="1" applyFont="1"/>
    <xf numFmtId="0" fontId="7" fillId="0" borderId="0" xfId="0" applyFont="1"/>
    <xf numFmtId="0" fontId="2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5" fillId="0" borderId="3" xfId="0" applyFont="1" applyBorder="1"/>
    <xf numFmtId="0" fontId="3" fillId="0" borderId="3" xfId="0" applyFont="1" applyBorder="1"/>
    <xf numFmtId="0" fontId="8" fillId="0" borderId="5" xfId="0" applyFont="1" applyBorder="1"/>
    <xf numFmtId="0" fontId="2" fillId="0" borderId="1" xfId="0" applyFont="1" applyBorder="1"/>
    <xf numFmtId="44" fontId="1" fillId="0" borderId="7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/>
    <xf numFmtId="44" fontId="2" fillId="2" borderId="0" xfId="1" applyFont="1" applyFill="1" applyBorder="1" applyAlignment="1"/>
    <xf numFmtId="0" fontId="7" fillId="2" borderId="4" xfId="0" applyFont="1" applyFill="1" applyBorder="1"/>
    <xf numFmtId="0" fontId="2" fillId="2" borderId="3" xfId="0" applyFont="1" applyFill="1" applyBorder="1" applyAlignment="1">
      <alignment horizontal="left" indent="1"/>
    </xf>
    <xf numFmtId="164" fontId="7" fillId="2" borderId="4" xfId="0" applyNumberFormat="1" applyFont="1" applyFill="1" applyBorder="1"/>
    <xf numFmtId="44" fontId="2" fillId="2" borderId="0" xfId="1" applyFont="1" applyFill="1" applyBorder="1"/>
    <xf numFmtId="0" fontId="6" fillId="2" borderId="3" xfId="0" applyFont="1" applyFill="1" applyBorder="1"/>
    <xf numFmtId="0" fontId="6" fillId="0" borderId="3" xfId="0" applyFont="1" applyBorder="1"/>
    <xf numFmtId="44" fontId="2" fillId="0" borderId="0" xfId="1" applyFont="1" applyFill="1" applyBorder="1"/>
    <xf numFmtId="164" fontId="7" fillId="0" borderId="4" xfId="0" applyNumberFormat="1" applyFont="1" applyBorder="1"/>
    <xf numFmtId="0" fontId="2" fillId="0" borderId="3" xfId="0" applyFont="1" applyBorder="1" applyAlignment="1">
      <alignment horizontal="left" indent="1"/>
    </xf>
    <xf numFmtId="8" fontId="2" fillId="2" borderId="0" xfId="1" applyNumberFormat="1" applyFont="1" applyFill="1" applyBorder="1" applyAlignment="1"/>
    <xf numFmtId="0" fontId="1" fillId="0" borderId="3" xfId="0" applyFont="1" applyBorder="1"/>
    <xf numFmtId="44" fontId="2" fillId="0" borderId="0" xfId="1" applyFont="1" applyFill="1" applyBorder="1" applyAlignment="1"/>
    <xf numFmtId="0" fontId="7" fillId="0" borderId="4" xfId="0" applyFont="1" applyBorder="1"/>
    <xf numFmtId="0" fontId="1" fillId="2" borderId="3" xfId="0" applyFont="1" applyFill="1" applyBorder="1" applyAlignment="1">
      <alignment horizontal="left" indent="1"/>
    </xf>
    <xf numFmtId="0" fontId="2" fillId="2" borderId="4" xfId="0" applyFont="1" applyFill="1" applyBorder="1"/>
    <xf numFmtId="0" fontId="7" fillId="0" borderId="6" xfId="0" applyFont="1" applyBorder="1"/>
    <xf numFmtId="0" fontId="9" fillId="0" borderId="0" xfId="0" applyFont="1" applyAlignment="1">
      <alignment horizontal="center"/>
    </xf>
    <xf numFmtId="44" fontId="1" fillId="2" borderId="0" xfId="1" applyFont="1" applyFill="1" applyBorder="1"/>
    <xf numFmtId="44" fontId="1" fillId="0" borderId="0" xfId="1" applyFont="1" applyFill="1" applyBorder="1"/>
    <xf numFmtId="44" fontId="1" fillId="2" borderId="0" xfId="1" applyFont="1" applyFill="1" applyBorder="1" applyAlignment="1"/>
    <xf numFmtId="44" fontId="1" fillId="0" borderId="0" xfId="1" applyFont="1" applyFill="1" applyBorder="1" applyAlignment="1"/>
    <xf numFmtId="44" fontId="1" fillId="0" borderId="0" xfId="1" applyFont="1" applyBorder="1"/>
    <xf numFmtId="44" fontId="1" fillId="0" borderId="0" xfId="1" applyFont="1" applyBorder="1" applyAlignment="1"/>
    <xf numFmtId="44" fontId="1" fillId="0" borderId="8" xfId="1" applyFont="1" applyBorder="1" applyAlignment="1"/>
    <xf numFmtId="0" fontId="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CC99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4714-1442-0742-B670-C9659ACF7A2C}">
  <sheetPr>
    <pageSetUpPr fitToPage="1"/>
  </sheetPr>
  <dimension ref="A1:F91"/>
  <sheetViews>
    <sheetView showGridLines="0" tabSelected="1" zoomScaleNormal="100" zoomScalePageLayoutView="11" workbookViewId="0">
      <selection activeCell="E31" sqref="E31"/>
    </sheetView>
  </sheetViews>
  <sheetFormatPr baseColWidth="10" defaultColWidth="1.6640625" defaultRowHeight="20" customHeight="1"/>
  <cols>
    <col min="1" max="1" width="64.83203125" style="1" customWidth="1"/>
    <col min="2" max="2" width="58.6640625" style="1" bestFit="1" customWidth="1"/>
    <col min="3" max="3" width="18" style="3" bestFit="1" customWidth="1"/>
    <col min="4" max="4" width="15.83203125" style="5" customWidth="1"/>
    <col min="5" max="5" width="104.33203125" style="1" customWidth="1"/>
    <col min="6" max="6" width="10.1640625" style="1" bestFit="1" customWidth="1"/>
    <col min="7" max="15" width="7.6640625" style="1" customWidth="1"/>
    <col min="16" max="16384" width="1.6640625" style="1"/>
  </cols>
  <sheetData>
    <row r="1" spans="1:6" ht="20" customHeight="1">
      <c r="A1" s="41" t="s">
        <v>140</v>
      </c>
      <c r="B1" s="41"/>
      <c r="C1" s="41"/>
      <c r="D1" s="41"/>
      <c r="E1" s="41"/>
    </row>
    <row r="2" spans="1:6" ht="20" customHeight="1">
      <c r="A2" s="33"/>
      <c r="B2" s="33"/>
      <c r="C2" s="33"/>
      <c r="D2" s="33"/>
      <c r="E2" s="33"/>
    </row>
    <row r="3" spans="1:6" ht="20" customHeight="1">
      <c r="A3" s="2" t="s">
        <v>138</v>
      </c>
      <c r="B3" s="12" t="s">
        <v>0</v>
      </c>
      <c r="C3" s="13" t="s">
        <v>43</v>
      </c>
      <c r="D3" s="14" t="s">
        <v>42</v>
      </c>
      <c r="E3" s="2" t="s">
        <v>137</v>
      </c>
    </row>
    <row r="4" spans="1:6" ht="20" customHeight="1">
      <c r="A4" s="6"/>
      <c r="B4" s="15" t="s">
        <v>1</v>
      </c>
      <c r="C4" s="16"/>
      <c r="D4" s="17"/>
      <c r="E4" s="6"/>
    </row>
    <row r="5" spans="1:6" ht="20" customHeight="1">
      <c r="A5" s="6" t="s">
        <v>135</v>
      </c>
      <c r="B5" s="18" t="s">
        <v>2</v>
      </c>
      <c r="C5" s="16">
        <v>10000</v>
      </c>
      <c r="D5" s="19"/>
      <c r="E5" s="6" t="s">
        <v>100</v>
      </c>
      <c r="F5" s="4"/>
    </row>
    <row r="6" spans="1:6" ht="20" customHeight="1">
      <c r="A6" s="6" t="s">
        <v>108</v>
      </c>
      <c r="B6" s="18" t="s">
        <v>3</v>
      </c>
      <c r="C6" s="20">
        <v>20000</v>
      </c>
      <c r="D6" s="19"/>
      <c r="E6" s="6" t="s">
        <v>50</v>
      </c>
      <c r="F6" s="4"/>
    </row>
    <row r="7" spans="1:6" ht="20" customHeight="1">
      <c r="A7" s="6" t="s">
        <v>135</v>
      </c>
      <c r="B7" s="18" t="s">
        <v>4</v>
      </c>
      <c r="C7" s="20">
        <v>0</v>
      </c>
      <c r="D7" s="19"/>
      <c r="E7" s="7" t="s">
        <v>101</v>
      </c>
    </row>
    <row r="8" spans="1:6" ht="20" customHeight="1">
      <c r="A8" s="6"/>
      <c r="B8" s="21" t="s">
        <v>44</v>
      </c>
      <c r="C8" s="34">
        <f>SUM(C5:C7)</f>
        <v>30000</v>
      </c>
      <c r="D8" s="19"/>
      <c r="E8" s="6"/>
    </row>
    <row r="9" spans="1:6" ht="20" customHeight="1">
      <c r="B9" s="22" t="s">
        <v>139</v>
      </c>
      <c r="C9" s="23"/>
      <c r="D9" s="24"/>
    </row>
    <row r="10" spans="1:6" ht="20" customHeight="1">
      <c r="A10" s="1" t="s">
        <v>107</v>
      </c>
      <c r="B10" s="25" t="s">
        <v>5</v>
      </c>
      <c r="C10" s="23">
        <v>1700</v>
      </c>
      <c r="D10" s="24"/>
      <c r="E10" s="1" t="s">
        <v>103</v>
      </c>
    </row>
    <row r="11" spans="1:6" ht="20" customHeight="1">
      <c r="A11" s="1" t="s">
        <v>107</v>
      </c>
      <c r="B11" s="25" t="s">
        <v>106</v>
      </c>
      <c r="C11" s="23">
        <v>500</v>
      </c>
      <c r="D11" s="24"/>
      <c r="E11" s="1" t="s">
        <v>102</v>
      </c>
    </row>
    <row r="12" spans="1:6" ht="20" customHeight="1">
      <c r="B12" s="22" t="s">
        <v>143</v>
      </c>
      <c r="C12" s="35">
        <f>SUM(C10:C11)</f>
        <v>2200</v>
      </c>
      <c r="D12" s="24"/>
    </row>
    <row r="13" spans="1:6" ht="20" customHeight="1">
      <c r="A13" s="6"/>
      <c r="B13" s="15" t="s">
        <v>6</v>
      </c>
      <c r="C13" s="16"/>
      <c r="D13" s="17"/>
      <c r="E13" s="6"/>
    </row>
    <row r="14" spans="1:6" ht="20" customHeight="1">
      <c r="A14" s="6" t="s">
        <v>109</v>
      </c>
      <c r="B14" s="18" t="s">
        <v>97</v>
      </c>
      <c r="C14" s="16">
        <v>12500</v>
      </c>
      <c r="D14" s="17"/>
      <c r="E14" s="6" t="s">
        <v>144</v>
      </c>
    </row>
    <row r="15" spans="1:6" ht="20" customHeight="1">
      <c r="A15" s="6" t="s">
        <v>109</v>
      </c>
      <c r="B15" s="18" t="s">
        <v>95</v>
      </c>
      <c r="C15" s="16">
        <v>14500</v>
      </c>
      <c r="D15" s="17"/>
      <c r="E15" s="6" t="s">
        <v>145</v>
      </c>
    </row>
    <row r="16" spans="1:6" ht="20" customHeight="1">
      <c r="A16" s="6" t="s">
        <v>109</v>
      </c>
      <c r="B16" s="18" t="s">
        <v>96</v>
      </c>
      <c r="C16" s="16">
        <v>26000</v>
      </c>
      <c r="D16" s="17"/>
      <c r="E16" s="6" t="s">
        <v>146</v>
      </c>
    </row>
    <row r="17" spans="1:5" ht="20" customHeight="1">
      <c r="A17" s="6" t="s">
        <v>109</v>
      </c>
      <c r="B17" s="18" t="s">
        <v>136</v>
      </c>
      <c r="C17" s="16">
        <v>26000</v>
      </c>
      <c r="D17" s="17"/>
      <c r="E17" s="6" t="s">
        <v>147</v>
      </c>
    </row>
    <row r="18" spans="1:5" ht="20" customHeight="1">
      <c r="A18" s="6" t="s">
        <v>135</v>
      </c>
      <c r="B18" s="18" t="s">
        <v>90</v>
      </c>
      <c r="C18" s="26">
        <v>9000</v>
      </c>
      <c r="D18" s="17"/>
      <c r="E18" s="6"/>
    </row>
    <row r="19" spans="1:5" ht="20" customHeight="1">
      <c r="A19" s="6"/>
      <c r="B19" s="21" t="s">
        <v>7</v>
      </c>
      <c r="C19" s="36">
        <f>SUM(C14:C18)</f>
        <v>88000</v>
      </c>
      <c r="D19" s="19"/>
      <c r="E19" s="6"/>
    </row>
    <row r="20" spans="1:5" ht="20" customHeight="1">
      <c r="B20" s="27" t="s">
        <v>8</v>
      </c>
      <c r="C20" s="28"/>
      <c r="D20" s="29"/>
    </row>
    <row r="21" spans="1:5" ht="20" customHeight="1">
      <c r="A21" s="1" t="s">
        <v>110</v>
      </c>
      <c r="B21" s="25" t="s">
        <v>9</v>
      </c>
      <c r="C21" s="28">
        <v>40</v>
      </c>
      <c r="D21" s="24"/>
      <c r="E21" s="1" t="s">
        <v>53</v>
      </c>
    </row>
    <row r="22" spans="1:5" ht="20" customHeight="1">
      <c r="A22" s="1" t="s">
        <v>117</v>
      </c>
      <c r="B22" s="25" t="s">
        <v>10</v>
      </c>
      <c r="C22" s="23">
        <v>1500</v>
      </c>
      <c r="D22" s="24"/>
      <c r="E22" s="1" t="s">
        <v>51</v>
      </c>
    </row>
    <row r="23" spans="1:5" ht="20" customHeight="1">
      <c r="A23" s="1" t="s">
        <v>114</v>
      </c>
      <c r="B23" s="25" t="s">
        <v>11</v>
      </c>
      <c r="C23" s="28">
        <v>1500</v>
      </c>
      <c r="D23" s="24"/>
      <c r="E23" s="1" t="s">
        <v>12</v>
      </c>
    </row>
    <row r="24" spans="1:5" ht="20" customHeight="1">
      <c r="B24" s="22" t="s">
        <v>45</v>
      </c>
      <c r="C24" s="35">
        <f>SUM(C21:C23)</f>
        <v>3040</v>
      </c>
      <c r="D24" s="24"/>
    </row>
    <row r="25" spans="1:5" ht="20" customHeight="1">
      <c r="A25" s="6"/>
      <c r="B25" s="15" t="s">
        <v>13</v>
      </c>
      <c r="C25" s="16"/>
      <c r="D25" s="17"/>
      <c r="E25" s="6"/>
    </row>
    <row r="26" spans="1:5" ht="20" customHeight="1">
      <c r="A26" s="6" t="s">
        <v>118</v>
      </c>
      <c r="B26" s="18" t="s">
        <v>14</v>
      </c>
      <c r="C26" s="16">
        <v>800</v>
      </c>
      <c r="D26" s="19"/>
      <c r="E26" s="6" t="s">
        <v>64</v>
      </c>
    </row>
    <row r="27" spans="1:5" ht="20" customHeight="1">
      <c r="A27" s="6" t="s">
        <v>119</v>
      </c>
      <c r="B27" s="18" t="s">
        <v>15</v>
      </c>
      <c r="C27" s="20">
        <v>1200</v>
      </c>
      <c r="D27" s="19"/>
      <c r="E27" s="6" t="s">
        <v>54</v>
      </c>
    </row>
    <row r="28" spans="1:5" ht="20" customHeight="1">
      <c r="A28" s="6" t="s">
        <v>134</v>
      </c>
      <c r="B28" s="18" t="s">
        <v>16</v>
      </c>
      <c r="C28" s="16">
        <v>600</v>
      </c>
      <c r="D28" s="19"/>
      <c r="E28" s="6" t="s">
        <v>17</v>
      </c>
    </row>
    <row r="29" spans="1:5" ht="20" customHeight="1">
      <c r="A29" s="6" t="s">
        <v>115</v>
      </c>
      <c r="B29" s="18" t="s">
        <v>18</v>
      </c>
      <c r="C29" s="20">
        <v>150</v>
      </c>
      <c r="D29" s="19"/>
      <c r="E29" s="6" t="s">
        <v>55</v>
      </c>
    </row>
    <row r="30" spans="1:5" ht="20" customHeight="1">
      <c r="A30" s="6" t="s">
        <v>111</v>
      </c>
      <c r="B30" s="18" t="s">
        <v>60</v>
      </c>
      <c r="C30" s="20">
        <v>580</v>
      </c>
      <c r="D30" s="19"/>
      <c r="E30" s="6" t="s">
        <v>56</v>
      </c>
    </row>
    <row r="31" spans="1:5" ht="20" customHeight="1">
      <c r="A31" s="6" t="s">
        <v>110</v>
      </c>
      <c r="B31" s="18" t="s">
        <v>61</v>
      </c>
      <c r="C31" s="20">
        <v>870</v>
      </c>
      <c r="D31" s="19"/>
      <c r="E31" s="6" t="s">
        <v>141</v>
      </c>
    </row>
    <row r="32" spans="1:5" ht="20" customHeight="1">
      <c r="A32" s="6" t="s">
        <v>112</v>
      </c>
      <c r="B32" s="18" t="s">
        <v>62</v>
      </c>
      <c r="C32" s="20">
        <v>220</v>
      </c>
      <c r="D32" s="19"/>
      <c r="E32" s="6" t="s">
        <v>59</v>
      </c>
    </row>
    <row r="33" spans="1:5" ht="20" customHeight="1">
      <c r="A33" s="6" t="s">
        <v>113</v>
      </c>
      <c r="B33" s="18" t="s">
        <v>63</v>
      </c>
      <c r="C33" s="20">
        <v>500</v>
      </c>
      <c r="D33" s="19"/>
      <c r="E33" s="6" t="s">
        <v>57</v>
      </c>
    </row>
    <row r="34" spans="1:5" ht="20" customHeight="1">
      <c r="A34" s="6" t="s">
        <v>114</v>
      </c>
      <c r="B34" s="30" t="s">
        <v>49</v>
      </c>
      <c r="C34" s="20">
        <v>150</v>
      </c>
      <c r="D34" s="19"/>
      <c r="E34" s="6" t="s">
        <v>58</v>
      </c>
    </row>
    <row r="35" spans="1:5" ht="20" customHeight="1">
      <c r="A35" s="6"/>
      <c r="B35" s="21" t="s">
        <v>19</v>
      </c>
      <c r="C35" s="36">
        <f>SUM(C26:C34)</f>
        <v>5070</v>
      </c>
      <c r="D35" s="19"/>
      <c r="E35" s="6"/>
    </row>
    <row r="36" spans="1:5" ht="20" customHeight="1">
      <c r="B36" s="27" t="s">
        <v>20</v>
      </c>
      <c r="C36" s="28"/>
      <c r="D36" s="29"/>
    </row>
    <row r="37" spans="1:5" ht="20" customHeight="1">
      <c r="A37" s="1" t="s">
        <v>134</v>
      </c>
      <c r="B37" s="25" t="s">
        <v>21</v>
      </c>
      <c r="C37" s="23">
        <v>350</v>
      </c>
      <c r="D37" s="24"/>
    </row>
    <row r="38" spans="1:5" ht="20" customHeight="1">
      <c r="A38" s="1" t="s">
        <v>133</v>
      </c>
      <c r="B38" s="25" t="s">
        <v>22</v>
      </c>
      <c r="C38" s="28">
        <v>500</v>
      </c>
      <c r="D38" s="24"/>
    </row>
    <row r="39" spans="1:5" ht="20" customHeight="1">
      <c r="A39" s="1" t="s">
        <v>133</v>
      </c>
      <c r="B39" s="25" t="s">
        <v>65</v>
      </c>
      <c r="C39" s="28">
        <v>300</v>
      </c>
      <c r="D39" s="24"/>
      <c r="E39" s="1" t="s">
        <v>66</v>
      </c>
    </row>
    <row r="40" spans="1:5" ht="20" customHeight="1">
      <c r="A40" s="1" t="s">
        <v>134</v>
      </c>
      <c r="B40" s="25" t="s">
        <v>23</v>
      </c>
      <c r="C40" s="28">
        <v>100</v>
      </c>
      <c r="D40" s="24"/>
    </row>
    <row r="41" spans="1:5" ht="20" customHeight="1">
      <c r="A41" s="1" t="s">
        <v>134</v>
      </c>
      <c r="B41" s="25" t="s">
        <v>24</v>
      </c>
      <c r="C41" s="23">
        <v>400</v>
      </c>
      <c r="D41" s="24"/>
    </row>
    <row r="42" spans="1:5" ht="20" customHeight="1">
      <c r="A42" s="1" t="s">
        <v>116</v>
      </c>
      <c r="B42" s="25" t="s">
        <v>98</v>
      </c>
      <c r="C42" s="23">
        <v>300</v>
      </c>
      <c r="D42" s="24"/>
    </row>
    <row r="43" spans="1:5" ht="20" customHeight="1">
      <c r="B43" s="22" t="s">
        <v>46</v>
      </c>
      <c r="C43" s="35">
        <f>SUM(C37:C42)</f>
        <v>1950</v>
      </c>
      <c r="D43" s="24"/>
    </row>
    <row r="44" spans="1:5" ht="20" customHeight="1">
      <c r="A44" s="6"/>
      <c r="B44" s="15" t="s">
        <v>25</v>
      </c>
      <c r="C44" s="16"/>
      <c r="D44" s="17"/>
      <c r="E44" s="6"/>
    </row>
    <row r="45" spans="1:5" ht="20" customHeight="1">
      <c r="A45" s="6" t="s">
        <v>129</v>
      </c>
      <c r="B45" s="18" t="s">
        <v>79</v>
      </c>
      <c r="C45" s="16">
        <v>500</v>
      </c>
      <c r="D45" s="19"/>
      <c r="E45" s="6"/>
    </row>
    <row r="46" spans="1:5" ht="20" customHeight="1">
      <c r="A46" s="6" t="s">
        <v>129</v>
      </c>
      <c r="B46" s="18" t="s">
        <v>26</v>
      </c>
      <c r="C46" s="20">
        <v>300</v>
      </c>
      <c r="D46" s="19"/>
      <c r="E46" s="6"/>
    </row>
    <row r="47" spans="1:5" ht="20" customHeight="1">
      <c r="A47" s="6" t="s">
        <v>129</v>
      </c>
      <c r="B47" s="18" t="s">
        <v>27</v>
      </c>
      <c r="C47" s="20">
        <v>300</v>
      </c>
      <c r="D47" s="19"/>
      <c r="E47" s="6"/>
    </row>
    <row r="48" spans="1:5" ht="20" customHeight="1">
      <c r="A48" s="6" t="s">
        <v>129</v>
      </c>
      <c r="B48" s="18" t="s">
        <v>67</v>
      </c>
      <c r="C48" s="20">
        <v>100</v>
      </c>
      <c r="D48" s="19"/>
      <c r="E48" s="6"/>
    </row>
    <row r="49" spans="1:5" ht="20" customHeight="1">
      <c r="A49" s="6"/>
      <c r="B49" s="21" t="s">
        <v>28</v>
      </c>
      <c r="C49" s="34">
        <f>SUM(C45:C48)</f>
        <v>1200</v>
      </c>
      <c r="D49" s="19"/>
      <c r="E49" s="6"/>
    </row>
    <row r="50" spans="1:5" ht="20" customHeight="1">
      <c r="B50" s="27" t="s">
        <v>31</v>
      </c>
      <c r="C50" s="28"/>
      <c r="D50" s="29"/>
    </row>
    <row r="51" spans="1:5" ht="20" customHeight="1">
      <c r="A51" s="1" t="s">
        <v>120</v>
      </c>
      <c r="B51" s="25" t="s">
        <v>68</v>
      </c>
      <c r="C51" s="23">
        <v>300</v>
      </c>
      <c r="D51" s="24"/>
    </row>
    <row r="52" spans="1:5" ht="20" customHeight="1">
      <c r="A52" s="1" t="s">
        <v>120</v>
      </c>
      <c r="B52" s="25" t="s">
        <v>29</v>
      </c>
      <c r="C52" s="23">
        <v>900</v>
      </c>
      <c r="D52" s="24"/>
    </row>
    <row r="53" spans="1:5" ht="20" customHeight="1">
      <c r="A53" s="1" t="s">
        <v>120</v>
      </c>
      <c r="B53" s="25" t="s">
        <v>30</v>
      </c>
      <c r="C53" s="28">
        <v>800</v>
      </c>
      <c r="D53" s="24"/>
    </row>
    <row r="54" spans="1:5" ht="20" customHeight="1">
      <c r="A54" s="1" t="s">
        <v>120</v>
      </c>
      <c r="B54" s="25" t="s">
        <v>69</v>
      </c>
      <c r="C54" s="23">
        <v>750</v>
      </c>
      <c r="D54" s="24"/>
    </row>
    <row r="55" spans="1:5" ht="20" customHeight="1">
      <c r="B55" s="22" t="s">
        <v>48</v>
      </c>
      <c r="C55" s="37">
        <f>SUM(C51:C54)</f>
        <v>2750</v>
      </c>
      <c r="D55" s="29"/>
    </row>
    <row r="56" spans="1:5" ht="20" customHeight="1">
      <c r="A56" s="6"/>
      <c r="B56" s="15" t="s">
        <v>32</v>
      </c>
      <c r="C56" s="16"/>
      <c r="D56" s="17"/>
      <c r="E56" s="6"/>
    </row>
    <row r="57" spans="1:5" ht="20" customHeight="1">
      <c r="A57" s="6" t="s">
        <v>123</v>
      </c>
      <c r="B57" s="18" t="s">
        <v>33</v>
      </c>
      <c r="C57" s="16">
        <v>0</v>
      </c>
      <c r="D57" s="19"/>
      <c r="E57" s="6" t="s">
        <v>78</v>
      </c>
    </row>
    <row r="58" spans="1:5" ht="20" customHeight="1">
      <c r="A58" s="6" t="s">
        <v>122</v>
      </c>
      <c r="B58" s="18" t="s">
        <v>34</v>
      </c>
      <c r="C58" s="20">
        <v>6000</v>
      </c>
      <c r="D58" s="19"/>
      <c r="E58" s="6"/>
    </row>
    <row r="59" spans="1:5" ht="20" customHeight="1">
      <c r="A59" s="6" t="s">
        <v>127</v>
      </c>
      <c r="B59" s="18" t="s">
        <v>35</v>
      </c>
      <c r="C59" s="16">
        <v>7200</v>
      </c>
      <c r="D59" s="19"/>
      <c r="E59" s="6"/>
    </row>
    <row r="60" spans="1:5" ht="20" customHeight="1">
      <c r="A60" s="6" t="s">
        <v>123</v>
      </c>
      <c r="B60" s="18" t="s">
        <v>77</v>
      </c>
      <c r="C60" s="16">
        <v>1200</v>
      </c>
      <c r="D60" s="19"/>
      <c r="E60" s="6" t="s">
        <v>74</v>
      </c>
    </row>
    <row r="61" spans="1:5" ht="20" customHeight="1">
      <c r="A61" s="6" t="s">
        <v>124</v>
      </c>
      <c r="B61" s="18" t="s">
        <v>36</v>
      </c>
      <c r="C61" s="20">
        <v>4000</v>
      </c>
      <c r="D61" s="19"/>
      <c r="E61" s="6"/>
    </row>
    <row r="62" spans="1:5" ht="20" customHeight="1">
      <c r="A62" s="6" t="s">
        <v>123</v>
      </c>
      <c r="B62" s="18" t="s">
        <v>70</v>
      </c>
      <c r="C62" s="20">
        <v>1200</v>
      </c>
      <c r="D62" s="19"/>
      <c r="E62" s="6" t="s">
        <v>74</v>
      </c>
    </row>
    <row r="63" spans="1:5" ht="20" customHeight="1">
      <c r="A63" s="6" t="s">
        <v>125</v>
      </c>
      <c r="B63" s="18" t="s">
        <v>72</v>
      </c>
      <c r="C63" s="20">
        <v>4000</v>
      </c>
      <c r="D63" s="19"/>
      <c r="E63" s="6"/>
    </row>
    <row r="64" spans="1:5" ht="20" customHeight="1">
      <c r="A64" s="6" t="s">
        <v>123</v>
      </c>
      <c r="B64" s="18" t="s">
        <v>71</v>
      </c>
      <c r="C64" s="20">
        <v>1200</v>
      </c>
      <c r="D64" s="19"/>
      <c r="E64" s="6" t="s">
        <v>74</v>
      </c>
    </row>
    <row r="65" spans="1:5" ht="20" customHeight="1">
      <c r="A65" s="6" t="s">
        <v>121</v>
      </c>
      <c r="B65" s="18" t="s">
        <v>37</v>
      </c>
      <c r="C65" s="20">
        <v>4000</v>
      </c>
      <c r="D65" s="19"/>
      <c r="E65" s="6"/>
    </row>
    <row r="66" spans="1:5" ht="20" customHeight="1">
      <c r="A66" s="6" t="s">
        <v>123</v>
      </c>
      <c r="B66" s="18" t="s">
        <v>73</v>
      </c>
      <c r="C66" s="20">
        <v>1200</v>
      </c>
      <c r="D66" s="19"/>
      <c r="E66" s="6" t="s">
        <v>74</v>
      </c>
    </row>
    <row r="67" spans="1:5" ht="20" customHeight="1">
      <c r="A67" s="6" t="s">
        <v>126</v>
      </c>
      <c r="B67" s="18" t="s">
        <v>75</v>
      </c>
      <c r="C67" s="20">
        <v>4000</v>
      </c>
      <c r="D67" s="19"/>
      <c r="E67" s="6"/>
    </row>
    <row r="68" spans="1:5" ht="20" customHeight="1">
      <c r="A68" s="6" t="s">
        <v>123</v>
      </c>
      <c r="B68" s="18" t="s">
        <v>76</v>
      </c>
      <c r="C68" s="20">
        <v>1200</v>
      </c>
      <c r="D68" s="19"/>
      <c r="E68" s="6" t="s">
        <v>74</v>
      </c>
    </row>
    <row r="69" spans="1:5" ht="20" customHeight="1">
      <c r="A69" s="6" t="s">
        <v>123</v>
      </c>
      <c r="B69" s="18" t="s">
        <v>38</v>
      </c>
      <c r="C69" s="20">
        <v>1500</v>
      </c>
      <c r="D69" s="19"/>
      <c r="E69" s="6"/>
    </row>
    <row r="70" spans="1:5" ht="20" customHeight="1">
      <c r="A70" s="6"/>
      <c r="B70" s="21" t="s">
        <v>47</v>
      </c>
      <c r="C70" s="34">
        <f>SUM(C57:C69)</f>
        <v>36700</v>
      </c>
      <c r="D70" s="19"/>
      <c r="E70" s="6"/>
    </row>
    <row r="71" spans="1:5" ht="20" customHeight="1">
      <c r="B71" s="27" t="s">
        <v>39</v>
      </c>
      <c r="C71" s="28"/>
      <c r="D71" s="29"/>
    </row>
    <row r="72" spans="1:5" ht="20" customHeight="1">
      <c r="A72" s="1" t="s">
        <v>132</v>
      </c>
      <c r="B72" s="25" t="s">
        <v>80</v>
      </c>
      <c r="C72" s="28">
        <v>2000</v>
      </c>
      <c r="D72" s="24"/>
      <c r="E72" s="1" t="s">
        <v>84</v>
      </c>
    </row>
    <row r="73" spans="1:5" ht="20" customHeight="1">
      <c r="A73" s="1" t="s">
        <v>131</v>
      </c>
      <c r="B73" s="25" t="s">
        <v>81</v>
      </c>
      <c r="C73" s="23">
        <v>4000</v>
      </c>
      <c r="D73" s="24"/>
      <c r="E73" s="1" t="s">
        <v>82</v>
      </c>
    </row>
    <row r="74" spans="1:5" ht="20" customHeight="1">
      <c r="A74" s="1" t="s">
        <v>130</v>
      </c>
      <c r="B74" s="25" t="s">
        <v>83</v>
      </c>
      <c r="C74" s="23">
        <v>1500</v>
      </c>
      <c r="D74" s="24"/>
      <c r="E74" s="1" t="s">
        <v>85</v>
      </c>
    </row>
    <row r="75" spans="1:5" ht="20" customHeight="1">
      <c r="A75" s="1" t="s">
        <v>128</v>
      </c>
      <c r="B75" s="25" t="s">
        <v>89</v>
      </c>
      <c r="C75" s="23">
        <v>1750</v>
      </c>
      <c r="D75" s="24"/>
      <c r="E75" s="1" t="s">
        <v>142</v>
      </c>
    </row>
    <row r="76" spans="1:5" ht="20" customHeight="1">
      <c r="B76" s="22" t="s">
        <v>93</v>
      </c>
      <c r="C76" s="37">
        <f>SUM(C72:C75)</f>
        <v>9250</v>
      </c>
      <c r="D76" s="24"/>
    </row>
    <row r="77" spans="1:5" ht="20" customHeight="1">
      <c r="A77" s="6"/>
      <c r="B77" s="15" t="s">
        <v>52</v>
      </c>
      <c r="C77" s="16"/>
      <c r="D77" s="17"/>
      <c r="E77" s="6"/>
    </row>
    <row r="78" spans="1:5" ht="20" customHeight="1">
      <c r="A78" s="6" t="s">
        <v>129</v>
      </c>
      <c r="B78" s="18" t="s">
        <v>86</v>
      </c>
      <c r="C78" s="16">
        <v>200</v>
      </c>
      <c r="D78" s="19"/>
      <c r="E78" s="6"/>
    </row>
    <row r="79" spans="1:5" ht="20" customHeight="1">
      <c r="A79" s="6" t="s">
        <v>129</v>
      </c>
      <c r="B79" s="18" t="s">
        <v>87</v>
      </c>
      <c r="C79" s="16">
        <v>250</v>
      </c>
      <c r="D79" s="19"/>
      <c r="E79" s="6"/>
    </row>
    <row r="80" spans="1:5" ht="20" customHeight="1">
      <c r="A80" s="6" t="s">
        <v>129</v>
      </c>
      <c r="B80" s="18" t="s">
        <v>88</v>
      </c>
      <c r="C80" s="20">
        <v>600</v>
      </c>
      <c r="D80" s="19"/>
      <c r="E80" s="6" t="s">
        <v>104</v>
      </c>
    </row>
    <row r="81" spans="1:5" ht="20" customHeight="1">
      <c r="A81" s="6" t="s">
        <v>128</v>
      </c>
      <c r="B81" s="18" t="s">
        <v>94</v>
      </c>
      <c r="C81" s="16">
        <v>5000</v>
      </c>
      <c r="D81" s="31"/>
      <c r="E81" s="6" t="s">
        <v>144</v>
      </c>
    </row>
    <row r="82" spans="1:5" ht="20" customHeight="1">
      <c r="A82" s="6" t="s">
        <v>128</v>
      </c>
      <c r="B82" s="18" t="s">
        <v>95</v>
      </c>
      <c r="C82" s="16">
        <v>7500</v>
      </c>
      <c r="D82" s="19"/>
      <c r="E82" s="6" t="s">
        <v>145</v>
      </c>
    </row>
    <row r="83" spans="1:5" ht="20" customHeight="1">
      <c r="A83" s="6" t="s">
        <v>128</v>
      </c>
      <c r="B83" s="18" t="s">
        <v>96</v>
      </c>
      <c r="C83" s="16">
        <v>12500</v>
      </c>
      <c r="D83" s="19"/>
      <c r="E83" s="6" t="s">
        <v>146</v>
      </c>
    </row>
    <row r="84" spans="1:5" ht="20" customHeight="1">
      <c r="A84" s="6" t="s">
        <v>128</v>
      </c>
      <c r="B84" s="18" t="s">
        <v>136</v>
      </c>
      <c r="C84" s="16">
        <v>15000</v>
      </c>
      <c r="D84" s="19"/>
      <c r="E84" s="6" t="s">
        <v>147</v>
      </c>
    </row>
    <row r="85" spans="1:5" ht="20" customHeight="1">
      <c r="A85" s="6" t="s">
        <v>129</v>
      </c>
      <c r="B85" s="18" t="s">
        <v>91</v>
      </c>
      <c r="C85" s="16">
        <v>250</v>
      </c>
      <c r="D85" s="19"/>
      <c r="E85" s="6"/>
    </row>
    <row r="86" spans="1:5" ht="20" customHeight="1">
      <c r="A86" s="6" t="s">
        <v>128</v>
      </c>
      <c r="B86" s="18" t="s">
        <v>148</v>
      </c>
      <c r="C86" s="16">
        <v>2500</v>
      </c>
      <c r="D86" s="19"/>
      <c r="E86" s="6"/>
    </row>
    <row r="87" spans="1:5" ht="20" customHeight="1">
      <c r="A87" s="6" t="s">
        <v>116</v>
      </c>
      <c r="B87" s="18" t="s">
        <v>90</v>
      </c>
      <c r="C87" s="16">
        <v>5000</v>
      </c>
      <c r="D87" s="19"/>
      <c r="E87" s="8" t="s">
        <v>105</v>
      </c>
    </row>
    <row r="88" spans="1:5" ht="20" customHeight="1">
      <c r="A88" s="6"/>
      <c r="B88" s="21" t="s">
        <v>92</v>
      </c>
      <c r="C88" s="34">
        <f>SUM(C78:C87)</f>
        <v>48800</v>
      </c>
      <c r="D88" s="19"/>
      <c r="E88" s="6"/>
    </row>
    <row r="89" spans="1:5" ht="20" customHeight="1">
      <c r="B89" s="9" t="s">
        <v>40</v>
      </c>
      <c r="C89" s="38">
        <f>SUM(C8,C12,C19)</f>
        <v>120200</v>
      </c>
      <c r="D89" s="24"/>
    </row>
    <row r="90" spans="1:5" ht="20" customHeight="1">
      <c r="B90" s="10" t="s">
        <v>41</v>
      </c>
      <c r="C90" s="39">
        <f>SUM(C88,C76,C70,C55,C49,C43,C35,C24)</f>
        <v>108760</v>
      </c>
      <c r="D90" s="24"/>
    </row>
    <row r="91" spans="1:5" ht="20" customHeight="1">
      <c r="B91" s="11" t="s">
        <v>99</v>
      </c>
      <c r="C91" s="40">
        <f>SUM(C89-C90)</f>
        <v>11440</v>
      </c>
      <c r="D91" s="32"/>
    </row>
  </sheetData>
  <mergeCells count="1">
    <mergeCell ref="A1:E1"/>
  </mergeCells>
  <pageMargins left="0.25" right="0.25" top="0.75" bottom="0.75" header="0.3" footer="0.3"/>
  <pageSetup scale="48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 Drewry</dc:creator>
  <cp:lastModifiedBy>Michele Dotson</cp:lastModifiedBy>
  <cp:lastPrinted>2022-12-15T19:00:15Z</cp:lastPrinted>
  <dcterms:created xsi:type="dcterms:W3CDTF">2020-12-07T21:51:43Z</dcterms:created>
  <dcterms:modified xsi:type="dcterms:W3CDTF">2022-12-19T17:52:38Z</dcterms:modified>
</cp:coreProperties>
</file>